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작성법" sheetId="2" state="visible" r:id="rId2"/>
  </sheets>
  <definedNames>
    <definedName name="_xlnm._FilterDatabase" localSheetId="0" hidden="1">'양식'!$A$5:$J$60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&quot;원&quot;"/>
  </numFmts>
  <fonts count="11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color rgb="0057534E"/>
    </font>
    <font>
      <name val="맑은 고딕"/>
      <b val="1"/>
    </font>
    <font>
      <name val="맑은 고딕"/>
      <b val="1"/>
      <color rgb="00FFFFFF"/>
    </font>
    <font>
      <i val="1"/>
      <color rgb="0078716C"/>
    </font>
    <font>
      <name val="맑은 고딕"/>
    </font>
    <font>
      <name val="맑은 고딕"/>
      <b val="1"/>
      <color rgb="00B91C1C"/>
    </font>
    <font>
      <name val="맑은 고딕"/>
      <color rgb="0078716C"/>
      <sz val="9"/>
    </font>
    <font>
      <name val="맑은 고딕"/>
      <b val="1"/>
      <sz val="14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A8A29E"/>
      </left>
      <right style="thin">
        <color rgb="00A8A29E"/>
      </right>
      <top style="thin">
        <color rgb="00A8A29E"/>
      </top>
      <bottom style="thin">
        <color rgb="00A8A29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5" fontId="5" fillId="0" borderId="1" pivotButton="0" quotePrefix="0" xfId="0"/>
    <xf numFmtId="0" fontId="6" fillId="0" borderId="1" pivotButton="0" quotePrefix="0" xfId="0"/>
    <xf numFmtId="165" fontId="6" fillId="0" borderId="1" pivotButton="0" quotePrefix="0" xfId="0"/>
    <xf numFmtId="0" fontId="3" fillId="3" borderId="0" pivotButton="0" quotePrefix="0" xfId="0"/>
    <xf numFmtId="0" fontId="0" fillId="3" borderId="0" pivotButton="0" quotePrefix="0" xfId="0"/>
    <xf numFmtId="165" fontId="7" fillId="3" borderId="0" pivotButton="0" quotePrefix="0" xfId="0"/>
    <xf numFmtId="165" fontId="0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4" customWidth="1" min="4" max="4"/>
    <col width="14" customWidth="1" min="5" max="5"/>
    <col width="14" customWidth="1" min="6" max="6"/>
    <col width="9" customWidth="1" min="7" max="7"/>
    <col width="12" customWidth="1" min="8" max="8"/>
    <col width="12" customWidth="1" min="9" max="9"/>
    <col width="24" customWidth="1" min="10" max="10"/>
  </cols>
  <sheetData>
    <row r="1" ht="28" customHeight="1">
      <c r="A1" s="1" t="inlineStr">
        <is>
          <t>미수금 관리표</t>
        </is>
      </c>
    </row>
    <row r="2">
      <c r="A2" s="2" t="inlineStr">
        <is>
          <t>받기로 한 날짜가 지난 돈을 밀린 날짜와 함께 한눈에 봅니다. '기준일'만 바꾸면 다시 계산됩니다.</t>
        </is>
      </c>
    </row>
    <row r="3">
      <c r="A3" s="3" t="inlineStr">
        <is>
          <t>기준일</t>
        </is>
      </c>
      <c r="B3" s="4">
        <f>TODAY()</f>
        <v/>
      </c>
    </row>
    <row r="5" ht="30" customHeight="1">
      <c r="A5" s="5" t="inlineStr">
        <is>
          <t>현장명</t>
        </is>
      </c>
      <c r="B5" s="5" t="inlineStr">
        <is>
          <t>구분</t>
        </is>
      </c>
      <c r="C5" s="5" t="inlineStr">
        <is>
          <t>받을 날</t>
        </is>
      </c>
      <c r="D5" s="5" t="inlineStr">
        <is>
          <t>받을 금액</t>
        </is>
      </c>
      <c r="E5" s="5" t="inlineStr">
        <is>
          <t>받은 금액</t>
        </is>
      </c>
      <c r="F5" s="5" t="inlineStr">
        <is>
          <t>남은 금액</t>
        </is>
      </c>
      <c r="G5" s="5" t="inlineStr">
        <is>
          <t>밀린 날</t>
        </is>
      </c>
      <c r="H5" s="5" t="inlineStr">
        <is>
          <t>상태</t>
        </is>
      </c>
      <c r="I5" s="5" t="inlineStr">
        <is>
          <t>연락한 날</t>
        </is>
      </c>
      <c r="J5" s="5" t="inlineStr">
        <is>
          <t>메모</t>
        </is>
      </c>
    </row>
    <row r="6">
      <c r="A6" s="6" t="inlineStr">
        <is>
          <t>수성 101동 1203호</t>
        </is>
      </c>
      <c r="B6" s="6" t="inlineStr">
        <is>
          <t>잔금</t>
        </is>
      </c>
      <c r="C6" s="6" t="inlineStr">
        <is>
          <t>2026-09-30</t>
        </is>
      </c>
      <c r="D6" s="7" t="n">
        <v>3465000</v>
      </c>
      <c r="E6" s="7" t="n">
        <v>0</v>
      </c>
      <c r="F6" s="7">
        <f>IF(D6="","",D6-N(E6))</f>
        <v/>
      </c>
      <c r="G6" s="6">
        <f>IF(OR(C6="",F6="",F6&lt;=0),"",MAX(0,$B$3-DATEVALUE(TEXT(C6,"yyyy-mm-dd"))))</f>
        <v/>
      </c>
      <c r="H6" s="6">
        <f>IF(F6="","",IF(F6&lt;=0,"완료",IF(G6="","",IF(G6&gt;=90,"90일 이상",IF(G6&gt;=60,"60일 이상",IF(G6&gt;=30,"30일 이상",IF(G6&gt;0,"밀림","예정")))))))</f>
        <v/>
      </c>
      <c r="I6" s="6" t="n"/>
      <c r="J6" s="6" t="n"/>
    </row>
    <row r="7">
      <c r="A7" s="6" t="inlineStr">
        <is>
          <t>범어 102동 501호</t>
        </is>
      </c>
      <c r="B7" s="6" t="inlineStr">
        <is>
          <t>중도금</t>
        </is>
      </c>
      <c r="C7" s="6" t="inlineStr">
        <is>
          <t>2026-10-20</t>
        </is>
      </c>
      <c r="D7" s="7" t="n">
        <v>2000000</v>
      </c>
      <c r="E7" s="7" t="n">
        <v>2000000</v>
      </c>
      <c r="F7" s="7">
        <f>IF(D7="","",D7-N(E7))</f>
        <v/>
      </c>
      <c r="G7" s="6">
        <f>IF(OR(C7="",F7="",F7&lt;=0),"",MAX(0,$B$3-DATEVALUE(TEXT(C7,"yyyy-mm-dd"))))</f>
        <v/>
      </c>
      <c r="H7" s="6">
        <f>IF(F7="","",IF(F7&lt;=0,"완료",IF(G7="","",IF(G7&gt;=90,"90일 이상",IF(G7&gt;=60,"60일 이상",IF(G7&gt;=30,"30일 이상",IF(G7&gt;0,"밀림","예정")))))))</f>
        <v/>
      </c>
      <c r="I7" s="6" t="n"/>
      <c r="J7" s="6" t="n"/>
    </row>
    <row r="8">
      <c r="A8" s="8" t="n"/>
      <c r="B8" s="8" t="n"/>
      <c r="C8" s="8" t="n"/>
      <c r="D8" s="9" t="n"/>
      <c r="E8" s="9" t="n"/>
      <c r="F8" s="9">
        <f>IF(D8="","",D8-N(E8))</f>
        <v/>
      </c>
      <c r="G8" s="8">
        <f>IF(OR(C8="",F8="",F8&lt;=0),"",MAX(0,$B$3-DATEVALUE(TEXT(C8,"yyyy-mm-dd"))))</f>
        <v/>
      </c>
      <c r="H8" s="8">
        <f>IF(F8="","",IF(F8&lt;=0,"완료",IF(G8="","",IF(G8&gt;=90,"90일 이상",IF(G8&gt;=60,"60일 이상",IF(G8&gt;=30,"30일 이상",IF(G8&gt;0,"밀림","예정")))))))</f>
        <v/>
      </c>
      <c r="I8" s="8" t="n"/>
      <c r="J8" s="8" t="n"/>
    </row>
    <row r="9">
      <c r="A9" s="8" t="n"/>
      <c r="B9" s="8" t="n"/>
      <c r="C9" s="8" t="n"/>
      <c r="D9" s="9" t="n"/>
      <c r="E9" s="9" t="n"/>
      <c r="F9" s="9">
        <f>IF(D9="","",D9-N(E9))</f>
        <v/>
      </c>
      <c r="G9" s="8">
        <f>IF(OR(C9="",F9="",F9&lt;=0),"",MAX(0,$B$3-DATEVALUE(TEXT(C9,"yyyy-mm-dd"))))</f>
        <v/>
      </c>
      <c r="H9" s="8">
        <f>IF(F9="","",IF(F9&lt;=0,"완료",IF(G9="","",IF(G9&gt;=90,"90일 이상",IF(G9&gt;=60,"60일 이상",IF(G9&gt;=30,"30일 이상",IF(G9&gt;0,"밀림","예정")))))))</f>
        <v/>
      </c>
      <c r="I9" s="8" t="n"/>
      <c r="J9" s="8" t="n"/>
    </row>
    <row r="10">
      <c r="A10" s="8" t="n"/>
      <c r="B10" s="8" t="n"/>
      <c r="C10" s="8" t="n"/>
      <c r="D10" s="9" t="n"/>
      <c r="E10" s="9" t="n"/>
      <c r="F10" s="9">
        <f>IF(D10="","",D10-N(E10))</f>
        <v/>
      </c>
      <c r="G10" s="8">
        <f>IF(OR(C10="",F10="",F10&lt;=0),"",MAX(0,$B$3-DATEVALUE(TEXT(C10,"yyyy-mm-dd"))))</f>
        <v/>
      </c>
      <c r="H10" s="8">
        <f>IF(F10="","",IF(F10&lt;=0,"완료",IF(G10="","",IF(G10&gt;=90,"90일 이상",IF(G10&gt;=60,"60일 이상",IF(G10&gt;=30,"30일 이상",IF(G10&gt;0,"밀림","예정")))))))</f>
        <v/>
      </c>
      <c r="I10" s="8" t="n"/>
      <c r="J10" s="8" t="n"/>
    </row>
    <row r="11">
      <c r="A11" s="8" t="n"/>
      <c r="B11" s="8" t="n"/>
      <c r="C11" s="8" t="n"/>
      <c r="D11" s="9" t="n"/>
      <c r="E11" s="9" t="n"/>
      <c r="F11" s="9">
        <f>IF(D11="","",D11-N(E11))</f>
        <v/>
      </c>
      <c r="G11" s="8">
        <f>IF(OR(C11="",F11="",F11&lt;=0),"",MAX(0,$B$3-DATEVALUE(TEXT(C11,"yyyy-mm-dd"))))</f>
        <v/>
      </c>
      <c r="H11" s="8">
        <f>IF(F11="","",IF(F11&lt;=0,"완료",IF(G11="","",IF(G11&gt;=90,"90일 이상",IF(G11&gt;=60,"60일 이상",IF(G11&gt;=30,"30일 이상",IF(G11&gt;0,"밀림","예정")))))))</f>
        <v/>
      </c>
      <c r="I11" s="8" t="n"/>
      <c r="J11" s="8" t="n"/>
    </row>
    <row r="12">
      <c r="A12" s="8" t="n"/>
      <c r="B12" s="8" t="n"/>
      <c r="C12" s="8" t="n"/>
      <c r="D12" s="9" t="n"/>
      <c r="E12" s="9" t="n"/>
      <c r="F12" s="9">
        <f>IF(D12="","",D12-N(E12))</f>
        <v/>
      </c>
      <c r="G12" s="8">
        <f>IF(OR(C12="",F12="",F12&lt;=0),"",MAX(0,$B$3-DATEVALUE(TEXT(C12,"yyyy-mm-dd"))))</f>
        <v/>
      </c>
      <c r="H12" s="8">
        <f>IF(F12="","",IF(F12&lt;=0,"완료",IF(G12="","",IF(G12&gt;=90,"90일 이상",IF(G12&gt;=60,"60일 이상",IF(G12&gt;=30,"30일 이상",IF(G12&gt;0,"밀림","예정")))))))</f>
        <v/>
      </c>
      <c r="I12" s="8" t="n"/>
      <c r="J12" s="8" t="n"/>
    </row>
    <row r="13">
      <c r="A13" s="8" t="n"/>
      <c r="B13" s="8" t="n"/>
      <c r="C13" s="8" t="n"/>
      <c r="D13" s="9" t="n"/>
      <c r="E13" s="9" t="n"/>
      <c r="F13" s="9">
        <f>IF(D13="","",D13-N(E13))</f>
        <v/>
      </c>
      <c r="G13" s="8">
        <f>IF(OR(C13="",F13="",F13&lt;=0),"",MAX(0,$B$3-DATEVALUE(TEXT(C13,"yyyy-mm-dd"))))</f>
        <v/>
      </c>
      <c r="H13" s="8">
        <f>IF(F13="","",IF(F13&lt;=0,"완료",IF(G13="","",IF(G13&gt;=90,"90일 이상",IF(G13&gt;=60,"60일 이상",IF(G13&gt;=30,"30일 이상",IF(G13&gt;0,"밀림","예정")))))))</f>
        <v/>
      </c>
      <c r="I13" s="8" t="n"/>
      <c r="J13" s="8" t="n"/>
    </row>
    <row r="14">
      <c r="A14" s="8" t="n"/>
      <c r="B14" s="8" t="n"/>
      <c r="C14" s="8" t="n"/>
      <c r="D14" s="9" t="n"/>
      <c r="E14" s="9" t="n"/>
      <c r="F14" s="9">
        <f>IF(D14="","",D14-N(E14))</f>
        <v/>
      </c>
      <c r="G14" s="8">
        <f>IF(OR(C14="",F14="",F14&lt;=0),"",MAX(0,$B$3-DATEVALUE(TEXT(C14,"yyyy-mm-dd"))))</f>
        <v/>
      </c>
      <c r="H14" s="8">
        <f>IF(F14="","",IF(F14&lt;=0,"완료",IF(G14="","",IF(G14&gt;=90,"90일 이상",IF(G14&gt;=60,"60일 이상",IF(G14&gt;=30,"30일 이상",IF(G14&gt;0,"밀림","예정")))))))</f>
        <v/>
      </c>
      <c r="I14" s="8" t="n"/>
      <c r="J14" s="8" t="n"/>
    </row>
    <row r="15">
      <c r="A15" s="8" t="n"/>
      <c r="B15" s="8" t="n"/>
      <c r="C15" s="8" t="n"/>
      <c r="D15" s="9" t="n"/>
      <c r="E15" s="9" t="n"/>
      <c r="F15" s="9">
        <f>IF(D15="","",D15-N(E15))</f>
        <v/>
      </c>
      <c r="G15" s="8">
        <f>IF(OR(C15="",F15="",F15&lt;=0),"",MAX(0,$B$3-DATEVALUE(TEXT(C15,"yyyy-mm-dd"))))</f>
        <v/>
      </c>
      <c r="H15" s="8">
        <f>IF(F15="","",IF(F15&lt;=0,"완료",IF(G15="","",IF(G15&gt;=90,"90일 이상",IF(G15&gt;=60,"60일 이상",IF(G15&gt;=30,"30일 이상",IF(G15&gt;0,"밀림","예정")))))))</f>
        <v/>
      </c>
      <c r="I15" s="8" t="n"/>
      <c r="J15" s="8" t="n"/>
    </row>
    <row r="16">
      <c r="A16" s="8" t="n"/>
      <c r="B16" s="8" t="n"/>
      <c r="C16" s="8" t="n"/>
      <c r="D16" s="9" t="n"/>
      <c r="E16" s="9" t="n"/>
      <c r="F16" s="9">
        <f>IF(D16="","",D16-N(E16))</f>
        <v/>
      </c>
      <c r="G16" s="8">
        <f>IF(OR(C16="",F16="",F16&lt;=0),"",MAX(0,$B$3-DATEVALUE(TEXT(C16,"yyyy-mm-dd"))))</f>
        <v/>
      </c>
      <c r="H16" s="8">
        <f>IF(F16="","",IF(F16&lt;=0,"완료",IF(G16="","",IF(G16&gt;=90,"90일 이상",IF(G16&gt;=60,"60일 이상",IF(G16&gt;=30,"30일 이상",IF(G16&gt;0,"밀림","예정")))))))</f>
        <v/>
      </c>
      <c r="I16" s="8" t="n"/>
      <c r="J16" s="8" t="n"/>
    </row>
    <row r="17">
      <c r="A17" s="8" t="n"/>
      <c r="B17" s="8" t="n"/>
      <c r="C17" s="8" t="n"/>
      <c r="D17" s="9" t="n"/>
      <c r="E17" s="9" t="n"/>
      <c r="F17" s="9">
        <f>IF(D17="","",D17-N(E17))</f>
        <v/>
      </c>
      <c r="G17" s="8">
        <f>IF(OR(C17="",F17="",F17&lt;=0),"",MAX(0,$B$3-DATEVALUE(TEXT(C17,"yyyy-mm-dd"))))</f>
        <v/>
      </c>
      <c r="H17" s="8">
        <f>IF(F17="","",IF(F17&lt;=0,"완료",IF(G17="","",IF(G17&gt;=90,"90일 이상",IF(G17&gt;=60,"60일 이상",IF(G17&gt;=30,"30일 이상",IF(G17&gt;0,"밀림","예정")))))))</f>
        <v/>
      </c>
      <c r="I17" s="8" t="n"/>
      <c r="J17" s="8" t="n"/>
    </row>
    <row r="18">
      <c r="A18" s="8" t="n"/>
      <c r="B18" s="8" t="n"/>
      <c r="C18" s="8" t="n"/>
      <c r="D18" s="9" t="n"/>
      <c r="E18" s="9" t="n"/>
      <c r="F18" s="9">
        <f>IF(D18="","",D18-N(E18))</f>
        <v/>
      </c>
      <c r="G18" s="8">
        <f>IF(OR(C18="",F18="",F18&lt;=0),"",MAX(0,$B$3-DATEVALUE(TEXT(C18,"yyyy-mm-dd"))))</f>
        <v/>
      </c>
      <c r="H18" s="8">
        <f>IF(F18="","",IF(F18&lt;=0,"완료",IF(G18="","",IF(G18&gt;=90,"90일 이상",IF(G18&gt;=60,"60일 이상",IF(G18&gt;=30,"30일 이상",IF(G18&gt;0,"밀림","예정")))))))</f>
        <v/>
      </c>
      <c r="I18" s="8" t="n"/>
      <c r="J18" s="8" t="n"/>
    </row>
    <row r="19">
      <c r="A19" s="8" t="n"/>
      <c r="B19" s="8" t="n"/>
      <c r="C19" s="8" t="n"/>
      <c r="D19" s="9" t="n"/>
      <c r="E19" s="9" t="n"/>
      <c r="F19" s="9">
        <f>IF(D19="","",D19-N(E19))</f>
        <v/>
      </c>
      <c r="G19" s="8">
        <f>IF(OR(C19="",F19="",F19&lt;=0),"",MAX(0,$B$3-DATEVALUE(TEXT(C19,"yyyy-mm-dd"))))</f>
        <v/>
      </c>
      <c r="H19" s="8">
        <f>IF(F19="","",IF(F19&lt;=0,"완료",IF(G19="","",IF(G19&gt;=90,"90일 이상",IF(G19&gt;=60,"60일 이상",IF(G19&gt;=30,"30일 이상",IF(G19&gt;0,"밀림","예정")))))))</f>
        <v/>
      </c>
      <c r="I19" s="8" t="n"/>
      <c r="J19" s="8" t="n"/>
    </row>
    <row r="20">
      <c r="A20" s="8" t="n"/>
      <c r="B20" s="8" t="n"/>
      <c r="C20" s="8" t="n"/>
      <c r="D20" s="9" t="n"/>
      <c r="E20" s="9" t="n"/>
      <c r="F20" s="9">
        <f>IF(D20="","",D20-N(E20))</f>
        <v/>
      </c>
      <c r="G20" s="8">
        <f>IF(OR(C20="",F20="",F20&lt;=0),"",MAX(0,$B$3-DATEVALUE(TEXT(C20,"yyyy-mm-dd"))))</f>
        <v/>
      </c>
      <c r="H20" s="8">
        <f>IF(F20="","",IF(F20&lt;=0,"완료",IF(G20="","",IF(G20&gt;=90,"90일 이상",IF(G20&gt;=60,"60일 이상",IF(G20&gt;=30,"30일 이상",IF(G20&gt;0,"밀림","예정")))))))</f>
        <v/>
      </c>
      <c r="I20" s="8" t="n"/>
      <c r="J20" s="8" t="n"/>
    </row>
    <row r="21">
      <c r="A21" s="8" t="n"/>
      <c r="B21" s="8" t="n"/>
      <c r="C21" s="8" t="n"/>
      <c r="D21" s="9" t="n"/>
      <c r="E21" s="9" t="n"/>
      <c r="F21" s="9">
        <f>IF(D21="","",D21-N(E21))</f>
        <v/>
      </c>
      <c r="G21" s="8">
        <f>IF(OR(C21="",F21="",F21&lt;=0),"",MAX(0,$B$3-DATEVALUE(TEXT(C21,"yyyy-mm-dd"))))</f>
        <v/>
      </c>
      <c r="H21" s="8">
        <f>IF(F21="","",IF(F21&lt;=0,"완료",IF(G21="","",IF(G21&gt;=90,"90일 이상",IF(G21&gt;=60,"60일 이상",IF(G21&gt;=30,"30일 이상",IF(G21&gt;0,"밀림","예정")))))))</f>
        <v/>
      </c>
      <c r="I21" s="8" t="n"/>
      <c r="J21" s="8" t="n"/>
    </row>
    <row r="22">
      <c r="A22" s="8" t="n"/>
      <c r="B22" s="8" t="n"/>
      <c r="C22" s="8" t="n"/>
      <c r="D22" s="9" t="n"/>
      <c r="E22" s="9" t="n"/>
      <c r="F22" s="9">
        <f>IF(D22="","",D22-N(E22))</f>
        <v/>
      </c>
      <c r="G22" s="8">
        <f>IF(OR(C22="",F22="",F22&lt;=0),"",MAX(0,$B$3-DATEVALUE(TEXT(C22,"yyyy-mm-dd"))))</f>
        <v/>
      </c>
      <c r="H22" s="8">
        <f>IF(F22="","",IF(F22&lt;=0,"완료",IF(G22="","",IF(G22&gt;=90,"90일 이상",IF(G22&gt;=60,"60일 이상",IF(G22&gt;=30,"30일 이상",IF(G22&gt;0,"밀림","예정")))))))</f>
        <v/>
      </c>
      <c r="I22" s="8" t="n"/>
      <c r="J22" s="8" t="n"/>
    </row>
    <row r="23">
      <c r="A23" s="8" t="n"/>
      <c r="B23" s="8" t="n"/>
      <c r="C23" s="8" t="n"/>
      <c r="D23" s="9" t="n"/>
      <c r="E23" s="9" t="n"/>
      <c r="F23" s="9">
        <f>IF(D23="","",D23-N(E23))</f>
        <v/>
      </c>
      <c r="G23" s="8">
        <f>IF(OR(C23="",F23="",F23&lt;=0),"",MAX(0,$B$3-DATEVALUE(TEXT(C23,"yyyy-mm-dd"))))</f>
        <v/>
      </c>
      <c r="H23" s="8">
        <f>IF(F23="","",IF(F23&lt;=0,"완료",IF(G23="","",IF(G23&gt;=90,"90일 이상",IF(G23&gt;=60,"60일 이상",IF(G23&gt;=30,"30일 이상",IF(G23&gt;0,"밀림","예정")))))))</f>
        <v/>
      </c>
      <c r="I23" s="8" t="n"/>
      <c r="J23" s="8" t="n"/>
    </row>
    <row r="24">
      <c r="A24" s="8" t="n"/>
      <c r="B24" s="8" t="n"/>
      <c r="C24" s="8" t="n"/>
      <c r="D24" s="9" t="n"/>
      <c r="E24" s="9" t="n"/>
      <c r="F24" s="9">
        <f>IF(D24="","",D24-N(E24))</f>
        <v/>
      </c>
      <c r="G24" s="8">
        <f>IF(OR(C24="",F24="",F24&lt;=0),"",MAX(0,$B$3-DATEVALUE(TEXT(C24,"yyyy-mm-dd"))))</f>
        <v/>
      </c>
      <c r="H24" s="8">
        <f>IF(F24="","",IF(F24&lt;=0,"완료",IF(G24="","",IF(G24&gt;=90,"90일 이상",IF(G24&gt;=60,"60일 이상",IF(G24&gt;=30,"30일 이상",IF(G24&gt;0,"밀림","예정")))))))</f>
        <v/>
      </c>
      <c r="I24" s="8" t="n"/>
      <c r="J24" s="8" t="n"/>
    </row>
    <row r="25">
      <c r="A25" s="8" t="n"/>
      <c r="B25" s="8" t="n"/>
      <c r="C25" s="8" t="n"/>
      <c r="D25" s="9" t="n"/>
      <c r="E25" s="9" t="n"/>
      <c r="F25" s="9">
        <f>IF(D25="","",D25-N(E25))</f>
        <v/>
      </c>
      <c r="G25" s="8">
        <f>IF(OR(C25="",F25="",F25&lt;=0),"",MAX(0,$B$3-DATEVALUE(TEXT(C25,"yyyy-mm-dd"))))</f>
        <v/>
      </c>
      <c r="H25" s="8">
        <f>IF(F25="","",IF(F25&lt;=0,"완료",IF(G25="","",IF(G25&gt;=90,"90일 이상",IF(G25&gt;=60,"60일 이상",IF(G25&gt;=30,"30일 이상",IF(G25&gt;0,"밀림","예정")))))))</f>
        <v/>
      </c>
      <c r="I25" s="8" t="n"/>
      <c r="J25" s="8" t="n"/>
    </row>
    <row r="26">
      <c r="A26" s="8" t="n"/>
      <c r="B26" s="8" t="n"/>
      <c r="C26" s="8" t="n"/>
      <c r="D26" s="9" t="n"/>
      <c r="E26" s="9" t="n"/>
      <c r="F26" s="9">
        <f>IF(D26="","",D26-N(E26))</f>
        <v/>
      </c>
      <c r="G26" s="8">
        <f>IF(OR(C26="",F26="",F26&lt;=0),"",MAX(0,$B$3-DATEVALUE(TEXT(C26,"yyyy-mm-dd"))))</f>
        <v/>
      </c>
      <c r="H26" s="8">
        <f>IF(F26="","",IF(F26&lt;=0,"완료",IF(G26="","",IF(G26&gt;=90,"90일 이상",IF(G26&gt;=60,"60일 이상",IF(G26&gt;=30,"30일 이상",IF(G26&gt;0,"밀림","예정")))))))</f>
        <v/>
      </c>
      <c r="I26" s="8" t="n"/>
      <c r="J26" s="8" t="n"/>
    </row>
    <row r="27">
      <c r="A27" s="8" t="n"/>
      <c r="B27" s="8" t="n"/>
      <c r="C27" s="8" t="n"/>
      <c r="D27" s="9" t="n"/>
      <c r="E27" s="9" t="n"/>
      <c r="F27" s="9">
        <f>IF(D27="","",D27-N(E27))</f>
        <v/>
      </c>
      <c r="G27" s="8">
        <f>IF(OR(C27="",F27="",F27&lt;=0),"",MAX(0,$B$3-DATEVALUE(TEXT(C27,"yyyy-mm-dd"))))</f>
        <v/>
      </c>
      <c r="H27" s="8">
        <f>IF(F27="","",IF(F27&lt;=0,"완료",IF(G27="","",IF(G27&gt;=90,"90일 이상",IF(G27&gt;=60,"60일 이상",IF(G27&gt;=30,"30일 이상",IF(G27&gt;0,"밀림","예정")))))))</f>
        <v/>
      </c>
      <c r="I27" s="8" t="n"/>
      <c r="J27" s="8" t="n"/>
    </row>
    <row r="28">
      <c r="A28" s="8" t="n"/>
      <c r="B28" s="8" t="n"/>
      <c r="C28" s="8" t="n"/>
      <c r="D28" s="9" t="n"/>
      <c r="E28" s="9" t="n"/>
      <c r="F28" s="9">
        <f>IF(D28="","",D28-N(E28))</f>
        <v/>
      </c>
      <c r="G28" s="8">
        <f>IF(OR(C28="",F28="",F28&lt;=0),"",MAX(0,$B$3-DATEVALUE(TEXT(C28,"yyyy-mm-dd"))))</f>
        <v/>
      </c>
      <c r="H28" s="8">
        <f>IF(F28="","",IF(F28&lt;=0,"완료",IF(G28="","",IF(G28&gt;=90,"90일 이상",IF(G28&gt;=60,"60일 이상",IF(G28&gt;=30,"30일 이상",IF(G28&gt;0,"밀림","예정")))))))</f>
        <v/>
      </c>
      <c r="I28" s="8" t="n"/>
      <c r="J28" s="8" t="n"/>
    </row>
    <row r="29">
      <c r="A29" s="8" t="n"/>
      <c r="B29" s="8" t="n"/>
      <c r="C29" s="8" t="n"/>
      <c r="D29" s="9" t="n"/>
      <c r="E29" s="9" t="n"/>
      <c r="F29" s="9">
        <f>IF(D29="","",D29-N(E29))</f>
        <v/>
      </c>
      <c r="G29" s="8">
        <f>IF(OR(C29="",F29="",F29&lt;=0),"",MAX(0,$B$3-DATEVALUE(TEXT(C29,"yyyy-mm-dd"))))</f>
        <v/>
      </c>
      <c r="H29" s="8">
        <f>IF(F29="","",IF(F29&lt;=0,"완료",IF(G29="","",IF(G29&gt;=90,"90일 이상",IF(G29&gt;=60,"60일 이상",IF(G29&gt;=30,"30일 이상",IF(G29&gt;0,"밀림","예정")))))))</f>
        <v/>
      </c>
      <c r="I29" s="8" t="n"/>
      <c r="J29" s="8" t="n"/>
    </row>
    <row r="30">
      <c r="A30" s="8" t="n"/>
      <c r="B30" s="8" t="n"/>
      <c r="C30" s="8" t="n"/>
      <c r="D30" s="9" t="n"/>
      <c r="E30" s="9" t="n"/>
      <c r="F30" s="9">
        <f>IF(D30="","",D30-N(E30))</f>
        <v/>
      </c>
      <c r="G30" s="8">
        <f>IF(OR(C30="",F30="",F30&lt;=0),"",MAX(0,$B$3-DATEVALUE(TEXT(C30,"yyyy-mm-dd"))))</f>
        <v/>
      </c>
      <c r="H30" s="8">
        <f>IF(F30="","",IF(F30&lt;=0,"완료",IF(G30="","",IF(G30&gt;=90,"90일 이상",IF(G30&gt;=60,"60일 이상",IF(G30&gt;=30,"30일 이상",IF(G30&gt;0,"밀림","예정")))))))</f>
        <v/>
      </c>
      <c r="I30" s="8" t="n"/>
      <c r="J30" s="8" t="n"/>
    </row>
    <row r="31">
      <c r="A31" s="8" t="n"/>
      <c r="B31" s="8" t="n"/>
      <c r="C31" s="8" t="n"/>
      <c r="D31" s="9" t="n"/>
      <c r="E31" s="9" t="n"/>
      <c r="F31" s="9">
        <f>IF(D31="","",D31-N(E31))</f>
        <v/>
      </c>
      <c r="G31" s="8">
        <f>IF(OR(C31="",F31="",F31&lt;=0),"",MAX(0,$B$3-DATEVALUE(TEXT(C31,"yyyy-mm-dd"))))</f>
        <v/>
      </c>
      <c r="H31" s="8">
        <f>IF(F31="","",IF(F31&lt;=0,"완료",IF(G31="","",IF(G31&gt;=90,"90일 이상",IF(G31&gt;=60,"60일 이상",IF(G31&gt;=30,"30일 이상",IF(G31&gt;0,"밀림","예정")))))))</f>
        <v/>
      </c>
      <c r="I31" s="8" t="n"/>
      <c r="J31" s="8" t="n"/>
    </row>
    <row r="32">
      <c r="A32" s="8" t="n"/>
      <c r="B32" s="8" t="n"/>
      <c r="C32" s="8" t="n"/>
      <c r="D32" s="9" t="n"/>
      <c r="E32" s="9" t="n"/>
      <c r="F32" s="9">
        <f>IF(D32="","",D32-N(E32))</f>
        <v/>
      </c>
      <c r="G32" s="8">
        <f>IF(OR(C32="",F32="",F32&lt;=0),"",MAX(0,$B$3-DATEVALUE(TEXT(C32,"yyyy-mm-dd"))))</f>
        <v/>
      </c>
      <c r="H32" s="8">
        <f>IF(F32="","",IF(F32&lt;=0,"완료",IF(G32="","",IF(G32&gt;=90,"90일 이상",IF(G32&gt;=60,"60일 이상",IF(G32&gt;=30,"30일 이상",IF(G32&gt;0,"밀림","예정")))))))</f>
        <v/>
      </c>
      <c r="I32" s="8" t="n"/>
      <c r="J32" s="8" t="n"/>
    </row>
    <row r="33">
      <c r="A33" s="8" t="n"/>
      <c r="B33" s="8" t="n"/>
      <c r="C33" s="8" t="n"/>
      <c r="D33" s="9" t="n"/>
      <c r="E33" s="9" t="n"/>
      <c r="F33" s="9">
        <f>IF(D33="","",D33-N(E33))</f>
        <v/>
      </c>
      <c r="G33" s="8">
        <f>IF(OR(C33="",F33="",F33&lt;=0),"",MAX(0,$B$3-DATEVALUE(TEXT(C33,"yyyy-mm-dd"))))</f>
        <v/>
      </c>
      <c r="H33" s="8">
        <f>IF(F33="","",IF(F33&lt;=0,"완료",IF(G33="","",IF(G33&gt;=90,"90일 이상",IF(G33&gt;=60,"60일 이상",IF(G33&gt;=30,"30일 이상",IF(G33&gt;0,"밀림","예정")))))))</f>
        <v/>
      </c>
      <c r="I33" s="8" t="n"/>
      <c r="J33" s="8" t="n"/>
    </row>
    <row r="34">
      <c r="A34" s="8" t="n"/>
      <c r="B34" s="8" t="n"/>
      <c r="C34" s="8" t="n"/>
      <c r="D34" s="9" t="n"/>
      <c r="E34" s="9" t="n"/>
      <c r="F34" s="9">
        <f>IF(D34="","",D34-N(E34))</f>
        <v/>
      </c>
      <c r="G34" s="8">
        <f>IF(OR(C34="",F34="",F34&lt;=0),"",MAX(0,$B$3-DATEVALUE(TEXT(C34,"yyyy-mm-dd"))))</f>
        <v/>
      </c>
      <c r="H34" s="8">
        <f>IF(F34="","",IF(F34&lt;=0,"완료",IF(G34="","",IF(G34&gt;=90,"90일 이상",IF(G34&gt;=60,"60일 이상",IF(G34&gt;=30,"30일 이상",IF(G34&gt;0,"밀림","예정")))))))</f>
        <v/>
      </c>
      <c r="I34" s="8" t="n"/>
      <c r="J34" s="8" t="n"/>
    </row>
    <row r="35">
      <c r="A35" s="8" t="n"/>
      <c r="B35" s="8" t="n"/>
      <c r="C35" s="8" t="n"/>
      <c r="D35" s="9" t="n"/>
      <c r="E35" s="9" t="n"/>
      <c r="F35" s="9">
        <f>IF(D35="","",D35-N(E35))</f>
        <v/>
      </c>
      <c r="G35" s="8">
        <f>IF(OR(C35="",F35="",F35&lt;=0),"",MAX(0,$B$3-DATEVALUE(TEXT(C35,"yyyy-mm-dd"))))</f>
        <v/>
      </c>
      <c r="H35" s="8">
        <f>IF(F35="","",IF(F35&lt;=0,"완료",IF(G35="","",IF(G35&gt;=90,"90일 이상",IF(G35&gt;=60,"60일 이상",IF(G35&gt;=30,"30일 이상",IF(G35&gt;0,"밀림","예정")))))))</f>
        <v/>
      </c>
      <c r="I35" s="8" t="n"/>
      <c r="J35" s="8" t="n"/>
    </row>
    <row r="36">
      <c r="A36" s="8" t="n"/>
      <c r="B36" s="8" t="n"/>
      <c r="C36" s="8" t="n"/>
      <c r="D36" s="9" t="n"/>
      <c r="E36" s="9" t="n"/>
      <c r="F36" s="9">
        <f>IF(D36="","",D36-N(E36))</f>
        <v/>
      </c>
      <c r="G36" s="8">
        <f>IF(OR(C36="",F36="",F36&lt;=0),"",MAX(0,$B$3-DATEVALUE(TEXT(C36,"yyyy-mm-dd"))))</f>
        <v/>
      </c>
      <c r="H36" s="8">
        <f>IF(F36="","",IF(F36&lt;=0,"완료",IF(G36="","",IF(G36&gt;=90,"90일 이상",IF(G36&gt;=60,"60일 이상",IF(G36&gt;=30,"30일 이상",IF(G36&gt;0,"밀림","예정")))))))</f>
        <v/>
      </c>
      <c r="I36" s="8" t="n"/>
      <c r="J36" s="8" t="n"/>
    </row>
    <row r="37">
      <c r="A37" s="8" t="n"/>
      <c r="B37" s="8" t="n"/>
      <c r="C37" s="8" t="n"/>
      <c r="D37" s="9" t="n"/>
      <c r="E37" s="9" t="n"/>
      <c r="F37" s="9">
        <f>IF(D37="","",D37-N(E37))</f>
        <v/>
      </c>
      <c r="G37" s="8">
        <f>IF(OR(C37="",F37="",F37&lt;=0),"",MAX(0,$B$3-DATEVALUE(TEXT(C37,"yyyy-mm-dd"))))</f>
        <v/>
      </c>
      <c r="H37" s="8">
        <f>IF(F37="","",IF(F37&lt;=0,"완료",IF(G37="","",IF(G37&gt;=90,"90일 이상",IF(G37&gt;=60,"60일 이상",IF(G37&gt;=30,"30일 이상",IF(G37&gt;0,"밀림","예정")))))))</f>
        <v/>
      </c>
      <c r="I37" s="8" t="n"/>
      <c r="J37" s="8" t="n"/>
    </row>
    <row r="38">
      <c r="A38" s="8" t="n"/>
      <c r="B38" s="8" t="n"/>
      <c r="C38" s="8" t="n"/>
      <c r="D38" s="9" t="n"/>
      <c r="E38" s="9" t="n"/>
      <c r="F38" s="9">
        <f>IF(D38="","",D38-N(E38))</f>
        <v/>
      </c>
      <c r="G38" s="8">
        <f>IF(OR(C38="",F38="",F38&lt;=0),"",MAX(0,$B$3-DATEVALUE(TEXT(C38,"yyyy-mm-dd"))))</f>
        <v/>
      </c>
      <c r="H38" s="8">
        <f>IF(F38="","",IF(F38&lt;=0,"완료",IF(G38="","",IF(G38&gt;=90,"90일 이상",IF(G38&gt;=60,"60일 이상",IF(G38&gt;=30,"30일 이상",IF(G38&gt;0,"밀림","예정")))))))</f>
        <v/>
      </c>
      <c r="I38" s="8" t="n"/>
      <c r="J38" s="8" t="n"/>
    </row>
    <row r="39">
      <c r="A39" s="8" t="n"/>
      <c r="B39" s="8" t="n"/>
      <c r="C39" s="8" t="n"/>
      <c r="D39" s="9" t="n"/>
      <c r="E39" s="9" t="n"/>
      <c r="F39" s="9">
        <f>IF(D39="","",D39-N(E39))</f>
        <v/>
      </c>
      <c r="G39" s="8">
        <f>IF(OR(C39="",F39="",F39&lt;=0),"",MAX(0,$B$3-DATEVALUE(TEXT(C39,"yyyy-mm-dd"))))</f>
        <v/>
      </c>
      <c r="H39" s="8">
        <f>IF(F39="","",IF(F39&lt;=0,"완료",IF(G39="","",IF(G39&gt;=90,"90일 이상",IF(G39&gt;=60,"60일 이상",IF(G39&gt;=30,"30일 이상",IF(G39&gt;0,"밀림","예정")))))))</f>
        <v/>
      </c>
      <c r="I39" s="8" t="n"/>
      <c r="J39" s="8" t="n"/>
    </row>
    <row r="40">
      <c r="A40" s="8" t="n"/>
      <c r="B40" s="8" t="n"/>
      <c r="C40" s="8" t="n"/>
      <c r="D40" s="9" t="n"/>
      <c r="E40" s="9" t="n"/>
      <c r="F40" s="9">
        <f>IF(D40="","",D40-N(E40))</f>
        <v/>
      </c>
      <c r="G40" s="8">
        <f>IF(OR(C40="",F40="",F40&lt;=0),"",MAX(0,$B$3-DATEVALUE(TEXT(C40,"yyyy-mm-dd"))))</f>
        <v/>
      </c>
      <c r="H40" s="8">
        <f>IF(F40="","",IF(F40&lt;=0,"완료",IF(G40="","",IF(G40&gt;=90,"90일 이상",IF(G40&gt;=60,"60일 이상",IF(G40&gt;=30,"30일 이상",IF(G40&gt;0,"밀림","예정")))))))</f>
        <v/>
      </c>
      <c r="I40" s="8" t="n"/>
      <c r="J40" s="8" t="n"/>
    </row>
    <row r="41">
      <c r="A41" s="8" t="n"/>
      <c r="B41" s="8" t="n"/>
      <c r="C41" s="8" t="n"/>
      <c r="D41" s="9" t="n"/>
      <c r="E41" s="9" t="n"/>
      <c r="F41" s="9">
        <f>IF(D41="","",D41-N(E41))</f>
        <v/>
      </c>
      <c r="G41" s="8">
        <f>IF(OR(C41="",F41="",F41&lt;=0),"",MAX(0,$B$3-DATEVALUE(TEXT(C41,"yyyy-mm-dd"))))</f>
        <v/>
      </c>
      <c r="H41" s="8">
        <f>IF(F41="","",IF(F41&lt;=0,"완료",IF(G41="","",IF(G41&gt;=90,"90일 이상",IF(G41&gt;=60,"60일 이상",IF(G41&gt;=30,"30일 이상",IF(G41&gt;0,"밀림","예정")))))))</f>
        <v/>
      </c>
      <c r="I41" s="8" t="n"/>
      <c r="J41" s="8" t="n"/>
    </row>
    <row r="42">
      <c r="A42" s="8" t="n"/>
      <c r="B42" s="8" t="n"/>
      <c r="C42" s="8" t="n"/>
      <c r="D42" s="9" t="n"/>
      <c r="E42" s="9" t="n"/>
      <c r="F42" s="9">
        <f>IF(D42="","",D42-N(E42))</f>
        <v/>
      </c>
      <c r="G42" s="8">
        <f>IF(OR(C42="",F42="",F42&lt;=0),"",MAX(0,$B$3-DATEVALUE(TEXT(C42,"yyyy-mm-dd"))))</f>
        <v/>
      </c>
      <c r="H42" s="8">
        <f>IF(F42="","",IF(F42&lt;=0,"완료",IF(G42="","",IF(G42&gt;=90,"90일 이상",IF(G42&gt;=60,"60일 이상",IF(G42&gt;=30,"30일 이상",IF(G42&gt;0,"밀림","예정")))))))</f>
        <v/>
      </c>
      <c r="I42" s="8" t="n"/>
      <c r="J42" s="8" t="n"/>
    </row>
    <row r="43">
      <c r="A43" s="8" t="n"/>
      <c r="B43" s="8" t="n"/>
      <c r="C43" s="8" t="n"/>
      <c r="D43" s="9" t="n"/>
      <c r="E43" s="9" t="n"/>
      <c r="F43" s="9">
        <f>IF(D43="","",D43-N(E43))</f>
        <v/>
      </c>
      <c r="G43" s="8">
        <f>IF(OR(C43="",F43="",F43&lt;=0),"",MAX(0,$B$3-DATEVALUE(TEXT(C43,"yyyy-mm-dd"))))</f>
        <v/>
      </c>
      <c r="H43" s="8">
        <f>IF(F43="","",IF(F43&lt;=0,"완료",IF(G43="","",IF(G43&gt;=90,"90일 이상",IF(G43&gt;=60,"60일 이상",IF(G43&gt;=30,"30일 이상",IF(G43&gt;0,"밀림","예정")))))))</f>
        <v/>
      </c>
      <c r="I43" s="8" t="n"/>
      <c r="J43" s="8" t="n"/>
    </row>
    <row r="44">
      <c r="A44" s="8" t="n"/>
      <c r="B44" s="8" t="n"/>
      <c r="C44" s="8" t="n"/>
      <c r="D44" s="9" t="n"/>
      <c r="E44" s="9" t="n"/>
      <c r="F44" s="9">
        <f>IF(D44="","",D44-N(E44))</f>
        <v/>
      </c>
      <c r="G44" s="8">
        <f>IF(OR(C44="",F44="",F44&lt;=0),"",MAX(0,$B$3-DATEVALUE(TEXT(C44,"yyyy-mm-dd"))))</f>
        <v/>
      </c>
      <c r="H44" s="8">
        <f>IF(F44="","",IF(F44&lt;=0,"완료",IF(G44="","",IF(G44&gt;=90,"90일 이상",IF(G44&gt;=60,"60일 이상",IF(G44&gt;=30,"30일 이상",IF(G44&gt;0,"밀림","예정")))))))</f>
        <v/>
      </c>
      <c r="I44" s="8" t="n"/>
      <c r="J44" s="8" t="n"/>
    </row>
    <row r="45">
      <c r="A45" s="8" t="n"/>
      <c r="B45" s="8" t="n"/>
      <c r="C45" s="8" t="n"/>
      <c r="D45" s="9" t="n"/>
      <c r="E45" s="9" t="n"/>
      <c r="F45" s="9">
        <f>IF(D45="","",D45-N(E45))</f>
        <v/>
      </c>
      <c r="G45" s="8">
        <f>IF(OR(C45="",F45="",F45&lt;=0),"",MAX(0,$B$3-DATEVALUE(TEXT(C45,"yyyy-mm-dd"))))</f>
        <v/>
      </c>
      <c r="H45" s="8">
        <f>IF(F45="","",IF(F45&lt;=0,"완료",IF(G45="","",IF(G45&gt;=90,"90일 이상",IF(G45&gt;=60,"60일 이상",IF(G45&gt;=30,"30일 이상",IF(G45&gt;0,"밀림","예정")))))))</f>
        <v/>
      </c>
      <c r="I45" s="8" t="n"/>
      <c r="J45" s="8" t="n"/>
    </row>
    <row r="46">
      <c r="A46" s="8" t="n"/>
      <c r="B46" s="8" t="n"/>
      <c r="C46" s="8" t="n"/>
      <c r="D46" s="9" t="n"/>
      <c r="E46" s="9" t="n"/>
      <c r="F46" s="9">
        <f>IF(D46="","",D46-N(E46))</f>
        <v/>
      </c>
      <c r="G46" s="8">
        <f>IF(OR(C46="",F46="",F46&lt;=0),"",MAX(0,$B$3-DATEVALUE(TEXT(C46,"yyyy-mm-dd"))))</f>
        <v/>
      </c>
      <c r="H46" s="8">
        <f>IF(F46="","",IF(F46&lt;=0,"완료",IF(G46="","",IF(G46&gt;=90,"90일 이상",IF(G46&gt;=60,"60일 이상",IF(G46&gt;=30,"30일 이상",IF(G46&gt;0,"밀림","예정")))))))</f>
        <v/>
      </c>
      <c r="I46" s="8" t="n"/>
      <c r="J46" s="8" t="n"/>
    </row>
    <row r="47">
      <c r="A47" s="8" t="n"/>
      <c r="B47" s="8" t="n"/>
      <c r="C47" s="8" t="n"/>
      <c r="D47" s="9" t="n"/>
      <c r="E47" s="9" t="n"/>
      <c r="F47" s="9">
        <f>IF(D47="","",D47-N(E47))</f>
        <v/>
      </c>
      <c r="G47" s="8">
        <f>IF(OR(C47="",F47="",F47&lt;=0),"",MAX(0,$B$3-DATEVALUE(TEXT(C47,"yyyy-mm-dd"))))</f>
        <v/>
      </c>
      <c r="H47" s="8">
        <f>IF(F47="","",IF(F47&lt;=0,"완료",IF(G47="","",IF(G47&gt;=90,"90일 이상",IF(G47&gt;=60,"60일 이상",IF(G47&gt;=30,"30일 이상",IF(G47&gt;0,"밀림","예정")))))))</f>
        <v/>
      </c>
      <c r="I47" s="8" t="n"/>
      <c r="J47" s="8" t="n"/>
    </row>
    <row r="48">
      <c r="A48" s="8" t="n"/>
      <c r="B48" s="8" t="n"/>
      <c r="C48" s="8" t="n"/>
      <c r="D48" s="9" t="n"/>
      <c r="E48" s="9" t="n"/>
      <c r="F48" s="9">
        <f>IF(D48="","",D48-N(E48))</f>
        <v/>
      </c>
      <c r="G48" s="8">
        <f>IF(OR(C48="",F48="",F48&lt;=0),"",MAX(0,$B$3-DATEVALUE(TEXT(C48,"yyyy-mm-dd"))))</f>
        <v/>
      </c>
      <c r="H48" s="8">
        <f>IF(F48="","",IF(F48&lt;=0,"완료",IF(G48="","",IF(G48&gt;=90,"90일 이상",IF(G48&gt;=60,"60일 이상",IF(G48&gt;=30,"30일 이상",IF(G48&gt;0,"밀림","예정")))))))</f>
        <v/>
      </c>
      <c r="I48" s="8" t="n"/>
      <c r="J48" s="8" t="n"/>
    </row>
    <row r="49">
      <c r="A49" s="8" t="n"/>
      <c r="B49" s="8" t="n"/>
      <c r="C49" s="8" t="n"/>
      <c r="D49" s="9" t="n"/>
      <c r="E49" s="9" t="n"/>
      <c r="F49" s="9">
        <f>IF(D49="","",D49-N(E49))</f>
        <v/>
      </c>
      <c r="G49" s="8">
        <f>IF(OR(C49="",F49="",F49&lt;=0),"",MAX(0,$B$3-DATEVALUE(TEXT(C49,"yyyy-mm-dd"))))</f>
        <v/>
      </c>
      <c r="H49" s="8">
        <f>IF(F49="","",IF(F49&lt;=0,"완료",IF(G49="","",IF(G49&gt;=90,"90일 이상",IF(G49&gt;=60,"60일 이상",IF(G49&gt;=30,"30일 이상",IF(G49&gt;0,"밀림","예정")))))))</f>
        <v/>
      </c>
      <c r="I49" s="8" t="n"/>
      <c r="J49" s="8" t="n"/>
    </row>
    <row r="50">
      <c r="A50" s="8" t="n"/>
      <c r="B50" s="8" t="n"/>
      <c r="C50" s="8" t="n"/>
      <c r="D50" s="9" t="n"/>
      <c r="E50" s="9" t="n"/>
      <c r="F50" s="9">
        <f>IF(D50="","",D50-N(E50))</f>
        <v/>
      </c>
      <c r="G50" s="8">
        <f>IF(OR(C50="",F50="",F50&lt;=0),"",MAX(0,$B$3-DATEVALUE(TEXT(C50,"yyyy-mm-dd"))))</f>
        <v/>
      </c>
      <c r="H50" s="8">
        <f>IF(F50="","",IF(F50&lt;=0,"완료",IF(G50="","",IF(G50&gt;=90,"90일 이상",IF(G50&gt;=60,"60일 이상",IF(G50&gt;=30,"30일 이상",IF(G50&gt;0,"밀림","예정")))))))</f>
        <v/>
      </c>
      <c r="I50" s="8" t="n"/>
      <c r="J50" s="8" t="n"/>
    </row>
    <row r="51">
      <c r="A51" s="8" t="n"/>
      <c r="B51" s="8" t="n"/>
      <c r="C51" s="8" t="n"/>
      <c r="D51" s="9" t="n"/>
      <c r="E51" s="9" t="n"/>
      <c r="F51" s="9">
        <f>IF(D51="","",D51-N(E51))</f>
        <v/>
      </c>
      <c r="G51" s="8">
        <f>IF(OR(C51="",F51="",F51&lt;=0),"",MAX(0,$B$3-DATEVALUE(TEXT(C51,"yyyy-mm-dd"))))</f>
        <v/>
      </c>
      <c r="H51" s="8">
        <f>IF(F51="","",IF(F51&lt;=0,"완료",IF(G51="","",IF(G51&gt;=90,"90일 이상",IF(G51&gt;=60,"60일 이상",IF(G51&gt;=30,"30일 이상",IF(G51&gt;0,"밀림","예정")))))))</f>
        <v/>
      </c>
      <c r="I51" s="8" t="n"/>
      <c r="J51" s="8" t="n"/>
    </row>
    <row r="52">
      <c r="A52" s="8" t="n"/>
      <c r="B52" s="8" t="n"/>
      <c r="C52" s="8" t="n"/>
      <c r="D52" s="9" t="n"/>
      <c r="E52" s="9" t="n"/>
      <c r="F52" s="9">
        <f>IF(D52="","",D52-N(E52))</f>
        <v/>
      </c>
      <c r="G52" s="8">
        <f>IF(OR(C52="",F52="",F52&lt;=0),"",MAX(0,$B$3-DATEVALUE(TEXT(C52,"yyyy-mm-dd"))))</f>
        <v/>
      </c>
      <c r="H52" s="8">
        <f>IF(F52="","",IF(F52&lt;=0,"완료",IF(G52="","",IF(G52&gt;=90,"90일 이상",IF(G52&gt;=60,"60일 이상",IF(G52&gt;=30,"30일 이상",IF(G52&gt;0,"밀림","예정")))))))</f>
        <v/>
      </c>
      <c r="I52" s="8" t="n"/>
      <c r="J52" s="8" t="n"/>
    </row>
    <row r="53">
      <c r="A53" s="8" t="n"/>
      <c r="B53" s="8" t="n"/>
      <c r="C53" s="8" t="n"/>
      <c r="D53" s="9" t="n"/>
      <c r="E53" s="9" t="n"/>
      <c r="F53" s="9">
        <f>IF(D53="","",D53-N(E53))</f>
        <v/>
      </c>
      <c r="G53" s="8">
        <f>IF(OR(C53="",F53="",F53&lt;=0),"",MAX(0,$B$3-DATEVALUE(TEXT(C53,"yyyy-mm-dd"))))</f>
        <v/>
      </c>
      <c r="H53" s="8">
        <f>IF(F53="","",IF(F53&lt;=0,"완료",IF(G53="","",IF(G53&gt;=90,"90일 이상",IF(G53&gt;=60,"60일 이상",IF(G53&gt;=30,"30일 이상",IF(G53&gt;0,"밀림","예정")))))))</f>
        <v/>
      </c>
      <c r="I53" s="8" t="n"/>
      <c r="J53" s="8" t="n"/>
    </row>
    <row r="54">
      <c r="A54" s="8" t="n"/>
      <c r="B54" s="8" t="n"/>
      <c r="C54" s="8" t="n"/>
      <c r="D54" s="9" t="n"/>
      <c r="E54" s="9" t="n"/>
      <c r="F54" s="9">
        <f>IF(D54="","",D54-N(E54))</f>
        <v/>
      </c>
      <c r="G54" s="8">
        <f>IF(OR(C54="",F54="",F54&lt;=0),"",MAX(0,$B$3-DATEVALUE(TEXT(C54,"yyyy-mm-dd"))))</f>
        <v/>
      </c>
      <c r="H54" s="8">
        <f>IF(F54="","",IF(F54&lt;=0,"완료",IF(G54="","",IF(G54&gt;=90,"90일 이상",IF(G54&gt;=60,"60일 이상",IF(G54&gt;=30,"30일 이상",IF(G54&gt;0,"밀림","예정")))))))</f>
        <v/>
      </c>
      <c r="I54" s="8" t="n"/>
      <c r="J54" s="8" t="n"/>
    </row>
    <row r="55">
      <c r="A55" s="8" t="n"/>
      <c r="B55" s="8" t="n"/>
      <c r="C55" s="8" t="n"/>
      <c r="D55" s="9" t="n"/>
      <c r="E55" s="9" t="n"/>
      <c r="F55" s="9">
        <f>IF(D55="","",D55-N(E55))</f>
        <v/>
      </c>
      <c r="G55" s="8">
        <f>IF(OR(C55="",F55="",F55&lt;=0),"",MAX(0,$B$3-DATEVALUE(TEXT(C55,"yyyy-mm-dd"))))</f>
        <v/>
      </c>
      <c r="H55" s="8">
        <f>IF(F55="","",IF(F55&lt;=0,"완료",IF(G55="","",IF(G55&gt;=90,"90일 이상",IF(G55&gt;=60,"60일 이상",IF(G55&gt;=30,"30일 이상",IF(G55&gt;0,"밀림","예정")))))))</f>
        <v/>
      </c>
      <c r="I55" s="8" t="n"/>
      <c r="J55" s="8" t="n"/>
    </row>
    <row r="56">
      <c r="A56" s="8" t="n"/>
      <c r="B56" s="8" t="n"/>
      <c r="C56" s="8" t="n"/>
      <c r="D56" s="9" t="n"/>
      <c r="E56" s="9" t="n"/>
      <c r="F56" s="9">
        <f>IF(D56="","",D56-N(E56))</f>
        <v/>
      </c>
      <c r="G56" s="8">
        <f>IF(OR(C56="",F56="",F56&lt;=0),"",MAX(0,$B$3-DATEVALUE(TEXT(C56,"yyyy-mm-dd"))))</f>
        <v/>
      </c>
      <c r="H56" s="8">
        <f>IF(F56="","",IF(F56&lt;=0,"완료",IF(G56="","",IF(G56&gt;=90,"90일 이상",IF(G56&gt;=60,"60일 이상",IF(G56&gt;=30,"30일 이상",IF(G56&gt;0,"밀림","예정")))))))</f>
        <v/>
      </c>
      <c r="I56" s="8" t="n"/>
      <c r="J56" s="8" t="n"/>
    </row>
    <row r="57">
      <c r="A57" s="8" t="n"/>
      <c r="B57" s="8" t="n"/>
      <c r="C57" s="8" t="n"/>
      <c r="D57" s="9" t="n"/>
      <c r="E57" s="9" t="n"/>
      <c r="F57" s="9">
        <f>IF(D57="","",D57-N(E57))</f>
        <v/>
      </c>
      <c r="G57" s="8">
        <f>IF(OR(C57="",F57="",F57&lt;=0),"",MAX(0,$B$3-DATEVALUE(TEXT(C57,"yyyy-mm-dd"))))</f>
        <v/>
      </c>
      <c r="H57" s="8">
        <f>IF(F57="","",IF(F57&lt;=0,"완료",IF(G57="","",IF(G57&gt;=90,"90일 이상",IF(G57&gt;=60,"60일 이상",IF(G57&gt;=30,"30일 이상",IF(G57&gt;0,"밀림","예정")))))))</f>
        <v/>
      </c>
      <c r="I57" s="8" t="n"/>
      <c r="J57" s="8" t="n"/>
    </row>
    <row r="58">
      <c r="A58" s="8" t="n"/>
      <c r="B58" s="8" t="n"/>
      <c r="C58" s="8" t="n"/>
      <c r="D58" s="9" t="n"/>
      <c r="E58" s="9" t="n"/>
      <c r="F58" s="9">
        <f>IF(D58="","",D58-N(E58))</f>
        <v/>
      </c>
      <c r="G58" s="8">
        <f>IF(OR(C58="",F58="",F58&lt;=0),"",MAX(0,$B$3-DATEVALUE(TEXT(C58,"yyyy-mm-dd"))))</f>
        <v/>
      </c>
      <c r="H58" s="8">
        <f>IF(F58="","",IF(F58&lt;=0,"완료",IF(G58="","",IF(G58&gt;=90,"90일 이상",IF(G58&gt;=60,"60일 이상",IF(G58&gt;=30,"30일 이상",IF(G58&gt;0,"밀림","예정")))))))</f>
        <v/>
      </c>
      <c r="I58" s="8" t="n"/>
      <c r="J58" s="8" t="n"/>
    </row>
    <row r="59">
      <c r="A59" s="8" t="n"/>
      <c r="B59" s="8" t="n"/>
      <c r="C59" s="8" t="n"/>
      <c r="D59" s="9" t="n"/>
      <c r="E59" s="9" t="n"/>
      <c r="F59" s="9">
        <f>IF(D59="","",D59-N(E59))</f>
        <v/>
      </c>
      <c r="G59" s="8">
        <f>IF(OR(C59="",F59="",F59&lt;=0),"",MAX(0,$B$3-DATEVALUE(TEXT(C59,"yyyy-mm-dd"))))</f>
        <v/>
      </c>
      <c r="H59" s="8">
        <f>IF(F59="","",IF(F59&lt;=0,"완료",IF(G59="","",IF(G59&gt;=90,"90일 이상",IF(G59&gt;=60,"60일 이상",IF(G59&gt;=30,"30일 이상",IF(G59&gt;0,"밀림","예정")))))))</f>
        <v/>
      </c>
      <c r="I59" s="8" t="n"/>
      <c r="J59" s="8" t="n"/>
    </row>
    <row r="60">
      <c r="A60" s="8" t="n"/>
      <c r="B60" s="8" t="n"/>
      <c r="C60" s="8" t="n"/>
      <c r="D60" s="9" t="n"/>
      <c r="E60" s="9" t="n"/>
      <c r="F60" s="9">
        <f>IF(D60="","",D60-N(E60))</f>
        <v/>
      </c>
      <c r="G60" s="8">
        <f>IF(OR(C60="",F60="",F60&lt;=0),"",MAX(0,$B$3-DATEVALUE(TEXT(C60,"yyyy-mm-dd"))))</f>
        <v/>
      </c>
      <c r="H60" s="8">
        <f>IF(F60="","",IF(F60&lt;=0,"완료",IF(G60="","",IF(G60&gt;=90,"90일 이상",IF(G60&gt;=60,"60일 이상",IF(G60&gt;=30,"30일 이상",IF(G60&gt;0,"밀림","예정")))))))</f>
        <v/>
      </c>
      <c r="I60" s="8" t="n"/>
      <c r="J60" s="8" t="n"/>
    </row>
    <row r="62">
      <c r="A62" s="10" t="inlineStr">
        <is>
          <t>남은 금액 합계</t>
        </is>
      </c>
      <c r="B62" s="11" t="n"/>
      <c r="C62" s="11" t="n"/>
      <c r="D62" s="11" t="n"/>
      <c r="E62" s="11" t="n"/>
      <c r="F62" s="12">
        <f>SUM(F6:F60)</f>
        <v/>
      </c>
      <c r="G62" s="11" t="n"/>
      <c r="H62" s="11" t="n"/>
      <c r="I62" s="11" t="n"/>
      <c r="J62" s="11" t="n"/>
    </row>
    <row r="63">
      <c r="A63" s="3" t="inlineStr">
        <is>
          <t>30일 이상 밀린 금액</t>
        </is>
      </c>
      <c r="F63" s="13">
        <f>SUMIFS(F6:F60,G6:G60,"&gt;=30")</f>
        <v/>
      </c>
    </row>
    <row r="65">
      <c r="A65" s="14" t="inlineStr">
        <is>
          <t>현장정산(app.sitebook.kr) 무료 양식 · 회색 기울임 줄은 예시이니 지우고 쓰세요.</t>
        </is>
      </c>
    </row>
  </sheetData>
  <autoFilter ref="A5:J60"/>
  <mergeCells count="3">
    <mergeCell ref="A1:J1"/>
    <mergeCell ref="A65:J65"/>
    <mergeCell ref="A2:J2"/>
  </mergeCells>
  <dataValidations count="1">
    <dataValidation sqref="B6:B60" showDropDown="0" showInputMessage="0" showErrorMessage="0" allowBlank="1" type="list">
      <formula1>"계약금,중도금,잔금,추가공사"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미수금 관리표 작성법</t>
        </is>
      </c>
    </row>
    <row r="2">
      <c r="A2" s="16" t="inlineStr">
        <is>
          <t>1) 계약할 때 정한 지급 일정(계약금·중도금·잔금)을 한 줄씩 미리 적어 둡니다. 추가공사 대금도 따로 한 줄을 씁니다.</t>
        </is>
      </c>
    </row>
    <row r="3">
      <c r="A3" s="16" t="inlineStr">
        <is>
          <t>2) 돈이 들어오면 '받은 금액'만 채웁니다. 나눠서 들어오면 더한 값을 적습니다.</t>
        </is>
      </c>
    </row>
    <row r="4">
      <c r="A4" s="16" t="inlineStr">
        <is>
          <t>3) '남은 금액'과 '밀린 날'은 자동입니다. 밀린 날은 맨 위 '기준일'(오늘)에서 받을 날을 뺀 날수입니다.</t>
        </is>
      </c>
    </row>
    <row r="5">
      <c r="A5" s="16" t="inlineStr">
        <is>
          <t>4) 상태는 예정 → 밀림 → 30일·60일·90일 이상으로 바뀝니다. 필터로 '30일 이상'만 골라 연락 순서를 정하세요.</t>
        </is>
      </c>
    </row>
    <row r="6">
      <c r="A6" s="16" t="inlineStr">
        <is>
          <t>5) 연락한 날과 메모(약속한 날짜, 통화 내용)를 남겨 두면 나중에 내용증명·지급명령을 준비할 때 근거가 됩니다.</t>
        </is>
      </c>
    </row>
    <row r="7">
      <c r="A7" s="16" t="inlineStr">
        <is>
          <t>6) 맨 아래 합계와 '30일 이상 밀린 금액'으로 이번 달 챙길 돈을 확인합니다.</t>
        </is>
      </c>
    </row>
    <row r="8">
      <c r="A8" s="16" t="inlineStr">
        <is>
          <t>주의: 법률 자문이 아닙니다. 오래 밀린 돈은 지급명령·소액사건 절차를 법원 전자소송에서 확인하세요.</t>
        </is>
      </c>
    </row>
    <row r="9">
      <c r="A9" s="16" t="inlineStr">
        <is>
          <t>현장정산(app.sitebook.kr)은 예정일 3일 전·당일·지난 뒤에 알려 주고 30·60·90일로 나눠 보여 줍니다(무료).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2026-10-13T23:37:00Z</dcterms:created>
  <dcterms:modified xmlns:dcterms="http://purl.org/dc/terms/" xmlns:xsi="http://www.w3.org/2001/XMLSchema-instance" xsi:type="dcterms:W3CDTF">2026-10-13T23:37:00Z</dcterms:modified>
</cp:coreProperties>
</file>